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MANLIO/Jun E - MOD_ Manlio/"/>
    </mc:Choice>
  </mc:AlternateContent>
  <xr:revisionPtr revIDLastSave="0" documentId="14_{FCDC9890-F9E1-464D-9459-2BEA870F0E7E}" xr6:coauthVersionLast="47" xr6:coauthVersionMax="47" xr10:uidLastSave="{00000000-0000-0000-0000-000000000000}"/>
  <bookViews>
    <workbookView xWindow="3120" yWindow="3120" windowWidth="21600" windowHeight="11250" xr2:uid="{00000000-000D-0000-FFFF-FFFF00000000}"/>
  </bookViews>
  <sheets>
    <sheet name="Tabelle MB" sheetId="3" r:id="rId1"/>
    <sheet name="Tabelle MB (2)" sheetId="4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3" l="1"/>
  <c r="A33" i="3"/>
  <c r="A32" i="3"/>
  <c r="A37" i="4"/>
  <c r="A36" i="4"/>
  <c r="A35" i="4"/>
  <c r="A34" i="4"/>
  <c r="A33" i="4"/>
  <c r="B37" i="4"/>
  <c r="D36" i="4"/>
  <c r="B35" i="4"/>
  <c r="D37" i="4"/>
  <c r="B36" i="4"/>
  <c r="D35" i="4"/>
  <c r="G37" i="4"/>
  <c r="G36" i="4"/>
  <c r="G35" i="4"/>
  <c r="G34" i="4"/>
  <c r="D34" i="4"/>
  <c r="B34" i="4"/>
  <c r="G33" i="4"/>
  <c r="B33" i="4"/>
  <c r="D33" i="4"/>
  <c r="G32" i="4"/>
  <c r="D32" i="4"/>
  <c r="B32" i="4"/>
  <c r="A32" i="4"/>
  <c r="D27" i="4"/>
  <c r="B27" i="4"/>
  <c r="A27" i="4"/>
  <c r="D26" i="4"/>
  <c r="B26" i="4"/>
  <c r="A26" i="4"/>
  <c r="D25" i="4"/>
  <c r="B25" i="4"/>
  <c r="A25" i="4"/>
  <c r="D24" i="4"/>
  <c r="B24" i="4"/>
  <c r="A24" i="4"/>
  <c r="K21" i="4"/>
  <c r="I21" i="4"/>
  <c r="H21" i="4"/>
  <c r="D21" i="4"/>
  <c r="B21" i="4"/>
  <c r="A21" i="4"/>
  <c r="K20" i="4"/>
  <c r="I20" i="4"/>
  <c r="H20" i="4"/>
  <c r="D20" i="4"/>
  <c r="B20" i="4"/>
  <c r="A20" i="4"/>
  <c r="K19" i="4"/>
  <c r="I19" i="4"/>
  <c r="H19" i="4"/>
  <c r="D19" i="4"/>
  <c r="B19" i="4"/>
  <c r="A19" i="4"/>
  <c r="K18" i="4"/>
  <c r="I18" i="4"/>
  <c r="H18" i="4"/>
  <c r="D18" i="4"/>
  <c r="B18" i="4"/>
  <c r="A18" i="4"/>
  <c r="H21" i="3"/>
  <c r="H20" i="3"/>
  <c r="H19" i="3"/>
  <c r="H18" i="3"/>
  <c r="A27" i="3"/>
  <c r="A26" i="3"/>
  <c r="A25" i="3"/>
  <c r="A24" i="3"/>
  <c r="A21" i="3"/>
  <c r="A20" i="3"/>
  <c r="A19" i="3"/>
  <c r="A18" i="3"/>
  <c r="G34" i="3"/>
  <c r="D34" i="3"/>
  <c r="B34" i="3"/>
  <c r="G33" i="3"/>
  <c r="D33" i="3"/>
  <c r="B33" i="3"/>
  <c r="G32" i="3"/>
  <c r="D32" i="3"/>
  <c r="B32" i="3"/>
  <c r="D27" i="3"/>
  <c r="B27" i="3"/>
  <c r="D26" i="3"/>
  <c r="B26" i="3"/>
  <c r="D25" i="3"/>
  <c r="B25" i="3"/>
  <c r="D24" i="3"/>
  <c r="B24" i="3"/>
  <c r="K21" i="3"/>
  <c r="I21" i="3"/>
  <c r="D21" i="3"/>
  <c r="B21" i="3"/>
  <c r="K20" i="3"/>
  <c r="I20" i="3"/>
  <c r="D20" i="3"/>
  <c r="B20" i="3"/>
  <c r="K19" i="3"/>
  <c r="I19" i="3"/>
  <c r="D19" i="3"/>
  <c r="B19" i="3"/>
  <c r="K18" i="3"/>
  <c r="I18" i="3"/>
  <c r="D18" i="3"/>
  <c r="B18" i="3"/>
</calcChain>
</file>

<file path=xl/sharedStrings.xml><?xml version="1.0" encoding="utf-8"?>
<sst xmlns="http://schemas.openxmlformats.org/spreadsheetml/2006/main" count="88" uniqueCount="25">
  <si>
    <t>Platz 1</t>
  </si>
  <si>
    <t>:</t>
  </si>
  <si>
    <t>Resultat</t>
  </si>
  <si>
    <t>Platz 2</t>
  </si>
  <si>
    <t>Platz 3</t>
  </si>
  <si>
    <t>Zeit</t>
  </si>
  <si>
    <t>Start Turnier</t>
  </si>
  <si>
    <t>Verantwortliche Person</t>
  </si>
  <si>
    <t>Kontakt</t>
  </si>
  <si>
    <t>Spieldatum</t>
  </si>
  <si>
    <t>Spielort / Sportplatz</t>
  </si>
  <si>
    <t>Adresse</t>
  </si>
  <si>
    <t>Bemerkungen</t>
  </si>
  <si>
    <t>Team 1</t>
  </si>
  <si>
    <t>Team 2</t>
  </si>
  <si>
    <t>Team 3</t>
  </si>
  <si>
    <t>1. Spielphase: 3 vs. 3 (4 x 6min)</t>
  </si>
  <si>
    <t>B</t>
  </si>
  <si>
    <t>C</t>
  </si>
  <si>
    <t xml:space="preserve">Junioren E / 3er-Turnier 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</si>
  <si>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Organisator des Turniers!</t>
    </r>
  </si>
  <si>
    <t>2. Spielphase: 6 vs. 6 (2 x 20min)</t>
  </si>
  <si>
    <t>A</t>
  </si>
  <si>
    <t>2. Spielphase: 6 vs. 6 (4 x 10min)</t>
  </si>
  <si>
    <t xml:space="preserve">Spielplan Kat. E/FF12 / 3er-Turnier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</si>
</sst>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h/mm&quot; h&quot;;@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Helvetia"/>
    </font>
    <font>
      <sz val="11"/>
      <color theme="0"/>
      <name val="Helvetia"/>
    </font>
    <font>
      <sz val="11"/>
      <name val="Helvetia"/>
    </font>
    <font>
      <b/>
      <u/>
      <sz val="11"/>
      <name val="Helvetia"/>
    </font>
    <font>
      <b/>
      <sz val="14"/>
      <name val="Helveti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  <protection locked="0" hidden="1"/>
    </xf>
    <xf numFmtId="20" fontId="4" fillId="0" borderId="0" xfId="1" applyNumberFormat="1" applyFont="1" applyFill="1" applyBorder="1" applyAlignment="1" applyProtection="1">
      <alignment vertical="center"/>
    </xf>
    <xf numFmtId="2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 hidden="1"/>
    </xf>
    <xf numFmtId="0" fontId="4" fillId="0" borderId="0" xfId="0" quotePrefix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4" fillId="3" borderId="4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 hidden="1"/>
    </xf>
    <xf numFmtId="0" fontId="4" fillId="0" borderId="1" xfId="0" applyFont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1061118</xdr:colOff>
      <xdr:row>0</xdr:row>
      <xdr:rowOff>0</xdr:rowOff>
    </xdr:from>
    <xdr:to>
      <xdr:col>12</xdr:col>
      <xdr:colOff>305918</xdr:colOff>
      <xdr:row>2</xdr:row>
      <xdr:rowOff>146144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1E280C1-0DEC-4534-8E8E-5C69AC911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7270" y="0"/>
          <a:ext cx="3000490" cy="630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1061118</xdr:colOff>
      <xdr:row>0</xdr:row>
      <xdr:rowOff>0</xdr:rowOff>
    </xdr:from>
    <xdr:to>
      <xdr:col>12</xdr:col>
      <xdr:colOff>305918</xdr:colOff>
      <xdr:row>2</xdr:row>
      <xdr:rowOff>146144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68D0611-79DA-4B63-85E4-9B92A1ECB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5181" y="0"/>
          <a:ext cx="2997650" cy="631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650A9-D81B-47CA-8408-3173649D74EE}">
  <dimension ref="A1:M34"/>
  <sheetViews>
    <sheetView showGridLines="0" tabSelected="1" zoomScale="114" zoomScaleNormal="77" workbookViewId="0">
      <selection sqref="A1:M1"/>
    </sheetView>
  </sheetViews>
  <sheetFormatPr baseColWidth="10" defaultColWidth="11.42578125" defaultRowHeight="14.25"/>
  <cols>
    <col min="1" max="1" width="9.5703125" style="1" customWidth="1"/>
    <col min="2" max="2" width="21.85546875" style="1" customWidth="1"/>
    <col min="3" max="3" width="4.28515625" style="42" customWidth="1"/>
    <col min="4" max="4" width="21.85546875" style="1" customWidth="1"/>
    <col min="5" max="6" width="4.7109375" style="1" customWidth="1"/>
    <col min="7" max="7" width="5.28515625" style="1" customWidth="1"/>
    <col min="8" max="8" width="9.5703125" style="1" customWidth="1"/>
    <col min="9" max="9" width="21.85546875" style="1" customWidth="1"/>
    <col min="10" max="10" width="4.28515625" style="1" customWidth="1"/>
    <col min="11" max="11" width="21.85546875" style="1" customWidth="1"/>
    <col min="12" max="13" width="4.7109375" style="1" customWidth="1"/>
    <col min="14" max="16384" width="11.42578125" style="1"/>
  </cols>
  <sheetData>
    <row r="1" spans="1:13" ht="21.75" customHeight="1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2" customFormat="1" ht="16.5" customHeight="1">
      <c r="A2" s="2" t="s">
        <v>20</v>
      </c>
      <c r="C2" s="3"/>
    </row>
    <row r="3" spans="1:13" s="2" customFormat="1" ht="16.5" customHeight="1">
      <c r="C3" s="3"/>
    </row>
    <row r="4" spans="1:13" s="2" customFormat="1" ht="16.5" customHeight="1">
      <c r="C4" s="3"/>
    </row>
    <row r="5" spans="1:13" s="2" customFormat="1" ht="16.5" customHeight="1">
      <c r="A5" s="4" t="s">
        <v>13</v>
      </c>
      <c r="B5" s="5"/>
      <c r="C5" s="3"/>
      <c r="D5" s="4" t="s">
        <v>9</v>
      </c>
      <c r="F5" s="6"/>
      <c r="G5" s="6"/>
      <c r="H5" s="60" t="s">
        <v>10</v>
      </c>
      <c r="I5" s="60"/>
      <c r="J5" s="60"/>
      <c r="K5" s="60"/>
      <c r="L5" s="60"/>
      <c r="M5" s="60"/>
    </row>
    <row r="6" spans="1:13" s="2" customFormat="1" ht="16.5" customHeight="1">
      <c r="A6" s="4" t="s">
        <v>14</v>
      </c>
      <c r="B6" s="5"/>
      <c r="C6" s="3"/>
      <c r="D6" s="12"/>
      <c r="E6" s="7"/>
      <c r="H6" s="56"/>
      <c r="I6" s="56"/>
      <c r="J6" s="56"/>
      <c r="K6" s="56"/>
      <c r="L6" s="56"/>
      <c r="M6" s="56"/>
    </row>
    <row r="7" spans="1:13" s="2" customFormat="1" ht="16.5" customHeight="1">
      <c r="A7" s="4" t="s">
        <v>15</v>
      </c>
      <c r="B7" s="5"/>
      <c r="C7" s="3"/>
      <c r="H7" s="60" t="s">
        <v>11</v>
      </c>
      <c r="I7" s="60"/>
      <c r="J7" s="60"/>
      <c r="K7" s="60"/>
      <c r="L7" s="60"/>
      <c r="M7" s="60"/>
    </row>
    <row r="8" spans="1:13" s="2" customFormat="1" ht="16.5" customHeight="1">
      <c r="C8" s="3"/>
      <c r="H8" s="56"/>
      <c r="I8" s="56"/>
      <c r="J8" s="56"/>
      <c r="K8" s="56"/>
      <c r="L8" s="56"/>
      <c r="M8" s="56"/>
    </row>
    <row r="9" spans="1:13" s="2" customFormat="1" ht="16.5" customHeight="1">
      <c r="C9" s="3"/>
      <c r="H9" s="8"/>
      <c r="I9" s="9"/>
      <c r="J9" s="9"/>
      <c r="K9" s="9"/>
      <c r="L9" s="9"/>
      <c r="M9" s="9"/>
    </row>
    <row r="10" spans="1:13" s="2" customFormat="1" ht="16.5" customHeight="1">
      <c r="A10" s="10" t="s">
        <v>7</v>
      </c>
      <c r="B10" s="11"/>
      <c r="C10" s="3"/>
      <c r="D10" s="4" t="s">
        <v>6</v>
      </c>
      <c r="H10" s="58" t="s">
        <v>12</v>
      </c>
      <c r="I10" s="58"/>
      <c r="J10" s="58"/>
      <c r="K10" s="58"/>
      <c r="L10" s="58"/>
      <c r="M10" s="58"/>
    </row>
    <row r="11" spans="1:13" s="2" customFormat="1" ht="16.5" customHeight="1">
      <c r="A11" s="56"/>
      <c r="B11" s="56"/>
      <c r="C11" s="3"/>
      <c r="D11" s="46">
        <v>0.41666666666666669</v>
      </c>
      <c r="H11" s="57"/>
      <c r="I11" s="57"/>
      <c r="J11" s="57"/>
      <c r="K11" s="57"/>
      <c r="L11" s="57"/>
      <c r="M11" s="57"/>
    </row>
    <row r="12" spans="1:13" s="2" customFormat="1" ht="16.5" customHeight="1">
      <c r="A12" s="58" t="s">
        <v>8</v>
      </c>
      <c r="B12" s="58"/>
      <c r="C12" s="3"/>
      <c r="H12" s="57"/>
      <c r="I12" s="57"/>
      <c r="J12" s="57"/>
      <c r="K12" s="57"/>
      <c r="L12" s="57"/>
      <c r="M12" s="57"/>
    </row>
    <row r="13" spans="1:13" s="2" customFormat="1" ht="16.5" customHeight="1">
      <c r="A13" s="56"/>
      <c r="B13" s="56"/>
      <c r="C13" s="3"/>
      <c r="H13" s="57"/>
      <c r="I13" s="57"/>
      <c r="J13" s="57"/>
      <c r="K13" s="57"/>
      <c r="L13" s="57"/>
      <c r="M13" s="57"/>
    </row>
    <row r="14" spans="1:13" s="2" customFormat="1">
      <c r="A14" s="13"/>
      <c r="B14" s="3"/>
      <c r="C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2" customFormat="1" ht="13.9" customHeight="1">
      <c r="A15" s="14" t="s">
        <v>16</v>
      </c>
      <c r="C15" s="3"/>
    </row>
    <row r="16" spans="1:13" s="2" customFormat="1" ht="7.5" customHeight="1">
      <c r="C16" s="3"/>
    </row>
    <row r="17" spans="1:13" s="2" customFormat="1" ht="13.9" customHeight="1">
      <c r="A17" s="15" t="s">
        <v>5</v>
      </c>
      <c r="B17" s="51" t="s">
        <v>0</v>
      </c>
      <c r="C17" s="52"/>
      <c r="D17" s="53"/>
      <c r="E17" s="51" t="s">
        <v>2</v>
      </c>
      <c r="F17" s="53"/>
      <c r="G17" s="16"/>
      <c r="H17" s="10" t="s">
        <v>5</v>
      </c>
      <c r="I17" s="51" t="s">
        <v>3</v>
      </c>
      <c r="J17" s="52"/>
      <c r="K17" s="53"/>
      <c r="L17" s="54" t="s">
        <v>2</v>
      </c>
      <c r="M17" s="54"/>
    </row>
    <row r="18" spans="1:13" s="2" customFormat="1" ht="13.9" customHeight="1">
      <c r="A18" s="17">
        <f>$D$11</f>
        <v>0.41666666666666669</v>
      </c>
      <c r="B18" s="44" t="str">
        <f>CONCATENATE(B5," ",1)</f>
        <v xml:space="preserve"> 1</v>
      </c>
      <c r="C18" s="18" t="s">
        <v>1</v>
      </c>
      <c r="D18" s="19" t="str">
        <f>CONCATENATE(B6," ",1)</f>
        <v xml:space="preserve"> 1</v>
      </c>
      <c r="E18" s="20"/>
      <c r="F18" s="21"/>
      <c r="G18" s="22"/>
      <c r="H18" s="17">
        <f>$D$11</f>
        <v>0.41666666666666669</v>
      </c>
      <c r="I18" s="44" t="str">
        <f>CONCATENATE(B7," ",1)</f>
        <v xml:space="preserve"> 1</v>
      </c>
      <c r="J18" s="18" t="s">
        <v>1</v>
      </c>
      <c r="K18" s="19" t="str">
        <f>CONCATENATE(B5," ",2)</f>
        <v xml:space="preserve"> 2</v>
      </c>
      <c r="L18" s="20"/>
      <c r="M18" s="21"/>
    </row>
    <row r="19" spans="1:13" s="2" customFormat="1" ht="13.9" customHeight="1">
      <c r="A19" s="47">
        <f>$D$11+"00:09"</f>
        <v>0.42291666666666666</v>
      </c>
      <c r="B19" s="45" t="str">
        <f>CONCATENATE(B6," ",1)</f>
        <v xml:space="preserve"> 1</v>
      </c>
      <c r="C19" s="23" t="s">
        <v>1</v>
      </c>
      <c r="D19" s="24" t="str">
        <f>CONCATENATE(B7," ",1)</f>
        <v xml:space="preserve"> 1</v>
      </c>
      <c r="E19" s="25"/>
      <c r="F19" s="25"/>
      <c r="G19" s="22"/>
      <c r="H19" s="47">
        <f>$D$11+"00:09"</f>
        <v>0.42291666666666666</v>
      </c>
      <c r="I19" s="45" t="str">
        <f>CONCATENATE(B5," ",1)</f>
        <v xml:space="preserve"> 1</v>
      </c>
      <c r="J19" s="23" t="s">
        <v>1</v>
      </c>
      <c r="K19" s="24" t="str">
        <f>CONCATENATE(B6," ",2)</f>
        <v xml:space="preserve"> 2</v>
      </c>
      <c r="L19" s="25"/>
      <c r="M19" s="25"/>
    </row>
    <row r="20" spans="1:13" s="2" customFormat="1" ht="13.9" customHeight="1">
      <c r="A20" s="17">
        <f>$D$11+"00:18"</f>
        <v>0.4291666666666667</v>
      </c>
      <c r="B20" s="44" t="str">
        <f>CONCATENATE(B6," ",2)</f>
        <v xml:space="preserve"> 2</v>
      </c>
      <c r="C20" s="26" t="s">
        <v>1</v>
      </c>
      <c r="D20" s="19" t="str">
        <f>CONCATENATE(B5," ",2)</f>
        <v xml:space="preserve"> 2</v>
      </c>
      <c r="E20" s="21"/>
      <c r="F20" s="21"/>
      <c r="G20" s="22"/>
      <c r="H20" s="17">
        <f>$D$11+"00:18"</f>
        <v>0.4291666666666667</v>
      </c>
      <c r="I20" s="44" t="str">
        <f>CONCATENATE(B6," ",1)</f>
        <v xml:space="preserve"> 1</v>
      </c>
      <c r="J20" s="26" t="s">
        <v>1</v>
      </c>
      <c r="K20" s="19" t="str">
        <f>CONCATENATE(B7," ",2)</f>
        <v xml:space="preserve"> 2</v>
      </c>
      <c r="L20" s="21"/>
      <c r="M20" s="21"/>
    </row>
    <row r="21" spans="1:13" s="2" customFormat="1" ht="13.9" customHeight="1">
      <c r="A21" s="47">
        <f>$D$11+"00:27"</f>
        <v>0.43541666666666667</v>
      </c>
      <c r="B21" s="45" t="str">
        <f>CONCATENATE(B7," ",2)</f>
        <v xml:space="preserve"> 2</v>
      </c>
      <c r="C21" s="27" t="s">
        <v>1</v>
      </c>
      <c r="D21" s="24" t="str">
        <f>CONCATENATE(B5," ",1)</f>
        <v xml:space="preserve"> 1</v>
      </c>
      <c r="E21" s="25"/>
      <c r="F21" s="25"/>
      <c r="G21" s="22"/>
      <c r="H21" s="47">
        <f>$D$11+"00:27"</f>
        <v>0.43541666666666667</v>
      </c>
      <c r="I21" s="45" t="str">
        <f>CONCATENATE(B6," ",2)</f>
        <v xml:space="preserve"> 2</v>
      </c>
      <c r="J21" s="27" t="s">
        <v>1</v>
      </c>
      <c r="K21" s="24" t="str">
        <f>CONCATENATE(B7," ",1)</f>
        <v xml:space="preserve"> 1</v>
      </c>
      <c r="L21" s="25"/>
      <c r="M21" s="25"/>
    </row>
    <row r="22" spans="1:13" s="2" customFormat="1" ht="13.9" customHeight="1">
      <c r="A22" s="31"/>
      <c r="B22" s="28"/>
      <c r="C22" s="29"/>
      <c r="D22" s="28"/>
      <c r="E22" s="28"/>
      <c r="F22" s="28"/>
      <c r="G22" s="22"/>
      <c r="H22" s="22"/>
      <c r="I22" s="30"/>
      <c r="J22" s="28"/>
      <c r="K22" s="28"/>
      <c r="L22" s="28"/>
      <c r="M22" s="28"/>
    </row>
    <row r="23" spans="1:13" s="2" customFormat="1" ht="13.9" customHeight="1">
      <c r="A23" s="15" t="s">
        <v>5</v>
      </c>
      <c r="B23" s="51" t="s">
        <v>4</v>
      </c>
      <c r="C23" s="52"/>
      <c r="D23" s="53"/>
      <c r="E23" s="54" t="s">
        <v>2</v>
      </c>
      <c r="F23" s="54"/>
      <c r="G23" s="22"/>
      <c r="H23" s="22"/>
      <c r="I23" s="32"/>
      <c r="J23" s="55"/>
      <c r="K23" s="55"/>
      <c r="L23" s="55"/>
      <c r="M23" s="43"/>
    </row>
    <row r="24" spans="1:13" s="2" customFormat="1" ht="13.9" customHeight="1">
      <c r="A24" s="17">
        <f>$D$11</f>
        <v>0.41666666666666669</v>
      </c>
      <c r="B24" s="44" t="str">
        <f>CONCATENATE(B7," ",2)</f>
        <v xml:space="preserve"> 2</v>
      </c>
      <c r="C24" s="18" t="s">
        <v>1</v>
      </c>
      <c r="D24" s="19" t="str">
        <f>CONCATENATE(B6," ",2)</f>
        <v xml:space="preserve"> 2</v>
      </c>
      <c r="E24" s="20"/>
      <c r="F24" s="21"/>
      <c r="G24" s="22"/>
      <c r="H24" s="22"/>
      <c r="I24" s="33"/>
      <c r="J24" s="34"/>
      <c r="K24" s="22"/>
      <c r="L24" s="34"/>
      <c r="M24" s="22"/>
    </row>
    <row r="25" spans="1:13" s="2" customFormat="1" ht="13.9" customHeight="1">
      <c r="A25" s="47">
        <f>$D$11+"00:09"</f>
        <v>0.42291666666666666</v>
      </c>
      <c r="B25" s="45" t="str">
        <f>CONCATENATE(B5," ",2)</f>
        <v xml:space="preserve"> 2</v>
      </c>
      <c r="C25" s="23" t="s">
        <v>1</v>
      </c>
      <c r="D25" s="24" t="str">
        <f>CONCATENATE(B7," ",2)</f>
        <v xml:space="preserve"> 2</v>
      </c>
      <c r="E25" s="25"/>
      <c r="F25" s="25"/>
      <c r="G25" s="22"/>
      <c r="H25" s="22"/>
      <c r="I25" s="33"/>
      <c r="J25" s="34"/>
      <c r="K25" s="22"/>
      <c r="L25" s="34"/>
      <c r="M25" s="22"/>
    </row>
    <row r="26" spans="1:13" s="2" customFormat="1" ht="13.9" customHeight="1">
      <c r="A26" s="17">
        <f>$D$11+"00:18"</f>
        <v>0.4291666666666667</v>
      </c>
      <c r="B26" s="44" t="str">
        <f>CONCATENATE(B7," ",1)</f>
        <v xml:space="preserve"> 1</v>
      </c>
      <c r="C26" s="26" t="s">
        <v>1</v>
      </c>
      <c r="D26" s="19" t="str">
        <f>CONCATENATE(B5," ",1)</f>
        <v xml:space="preserve"> 1</v>
      </c>
      <c r="E26" s="21"/>
      <c r="F26" s="21"/>
      <c r="G26" s="22"/>
      <c r="H26" s="22"/>
      <c r="I26" s="33"/>
      <c r="J26" s="34"/>
      <c r="K26" s="22"/>
      <c r="L26" s="34"/>
      <c r="M26" s="22"/>
    </row>
    <row r="27" spans="1:13" s="2" customFormat="1" ht="13.9" customHeight="1">
      <c r="A27" s="47">
        <f>$D$11+"00:27"</f>
        <v>0.43541666666666667</v>
      </c>
      <c r="B27" s="45" t="str">
        <f>CONCATENATE(B5," ",2)</f>
        <v xml:space="preserve"> 2</v>
      </c>
      <c r="C27" s="27" t="s">
        <v>1</v>
      </c>
      <c r="D27" s="24" t="str">
        <f>CONCATENATE(B6," ",1)</f>
        <v xml:space="preserve"> 1</v>
      </c>
      <c r="E27" s="25"/>
      <c r="F27" s="25"/>
      <c r="G27" s="22"/>
      <c r="H27" s="22"/>
      <c r="I27" s="33"/>
      <c r="J27" s="34"/>
      <c r="K27" s="22"/>
      <c r="L27" s="34"/>
      <c r="M27" s="22"/>
    </row>
    <row r="28" spans="1:13" s="2" customFormat="1" ht="13.9" customHeight="1">
      <c r="A28" s="31"/>
      <c r="B28" s="28"/>
      <c r="C28" s="29"/>
      <c r="D28" s="28"/>
      <c r="E28" s="28"/>
      <c r="F28" s="28"/>
      <c r="G28" s="35"/>
      <c r="H28" s="35"/>
      <c r="I28" s="36"/>
      <c r="J28" s="28"/>
      <c r="K28" s="28"/>
      <c r="L28" s="28"/>
      <c r="M28" s="28"/>
    </row>
    <row r="29" spans="1:13" s="2" customFormat="1" ht="13.9" customHeight="1">
      <c r="A29" s="37" t="s">
        <v>21</v>
      </c>
      <c r="B29" s="38"/>
      <c r="C29" s="29"/>
      <c r="D29" s="28"/>
      <c r="E29" s="28"/>
      <c r="F29" s="28"/>
      <c r="G29" s="35"/>
      <c r="H29" s="35"/>
      <c r="J29" s="28"/>
      <c r="K29" s="28"/>
      <c r="L29" s="28"/>
      <c r="M29" s="28"/>
    </row>
    <row r="30" spans="1:13" s="2" customFormat="1" ht="7.5" customHeight="1">
      <c r="A30" s="31"/>
      <c r="B30" s="31"/>
      <c r="C30" s="29"/>
      <c r="D30" s="28"/>
      <c r="E30" s="28"/>
      <c r="F30" s="28"/>
      <c r="G30" s="35"/>
      <c r="H30" s="35"/>
      <c r="J30" s="34"/>
      <c r="K30" s="34"/>
      <c r="L30" s="34"/>
      <c r="M30" s="34"/>
    </row>
    <row r="31" spans="1:13" s="2" customFormat="1" ht="13.9" customHeight="1">
      <c r="A31" s="15" t="s">
        <v>5</v>
      </c>
      <c r="B31" s="51" t="s">
        <v>0</v>
      </c>
      <c r="C31" s="52"/>
      <c r="D31" s="53"/>
      <c r="E31" s="54" t="s">
        <v>2</v>
      </c>
      <c r="F31" s="54"/>
      <c r="G31" s="35"/>
      <c r="H31" s="35"/>
      <c r="J31" s="55"/>
      <c r="K31" s="55"/>
      <c r="L31" s="55"/>
      <c r="M31" s="43"/>
    </row>
    <row r="32" spans="1:13" s="2" customFormat="1" ht="13.9" customHeight="1">
      <c r="A32" s="17">
        <f>$D$11+"00:43"</f>
        <v>0.4465277777777778</v>
      </c>
      <c r="B32" s="44">
        <f>B5</f>
        <v>0</v>
      </c>
      <c r="C32" s="18" t="s">
        <v>1</v>
      </c>
      <c r="D32" s="39">
        <f>B6</f>
        <v>0</v>
      </c>
      <c r="E32" s="21"/>
      <c r="F32" s="21"/>
      <c r="G32" s="35">
        <f t="shared" ref="G32:G34" si="0">IF(E32&gt;F32,2)+IF(E32&lt;F32,0)+IF(E32=F32,1)</f>
        <v>1</v>
      </c>
      <c r="H32" s="35"/>
      <c r="I32" s="40"/>
      <c r="J32" s="34"/>
      <c r="K32" s="22"/>
      <c r="L32" s="34"/>
      <c r="M32" s="22"/>
    </row>
    <row r="33" spans="1:13" s="2" customFormat="1" ht="13.9" customHeight="1">
      <c r="A33" s="47">
        <f>$D$11+"01:06"</f>
        <v>0.46250000000000002</v>
      </c>
      <c r="B33" s="45">
        <f>B7</f>
        <v>0</v>
      </c>
      <c r="C33" s="23" t="s">
        <v>1</v>
      </c>
      <c r="D33" s="41">
        <f>B5</f>
        <v>0</v>
      </c>
      <c r="E33" s="25"/>
      <c r="F33" s="25"/>
      <c r="G33" s="35">
        <f t="shared" si="0"/>
        <v>1</v>
      </c>
      <c r="H33" s="35"/>
      <c r="I33" s="40"/>
      <c r="J33" s="34"/>
      <c r="K33" s="22"/>
      <c r="L33" s="34"/>
      <c r="M33" s="22"/>
    </row>
    <row r="34" spans="1:13" s="2" customFormat="1" ht="13.9" customHeight="1">
      <c r="A34" s="17">
        <f>$D$11+"01:29"</f>
        <v>0.47847222222222224</v>
      </c>
      <c r="B34" s="44">
        <f>B6</f>
        <v>0</v>
      </c>
      <c r="C34" s="26" t="s">
        <v>1</v>
      </c>
      <c r="D34" s="39">
        <f>B7</f>
        <v>0</v>
      </c>
      <c r="E34" s="21"/>
      <c r="F34" s="21"/>
      <c r="G34" s="35">
        <f t="shared" si="0"/>
        <v>1</v>
      </c>
      <c r="H34" s="35"/>
      <c r="I34" s="40"/>
      <c r="J34" s="34"/>
      <c r="K34" s="22"/>
      <c r="L34" s="34"/>
      <c r="M34" s="22"/>
    </row>
  </sheetData>
  <sheetProtection selectLockedCells="1"/>
  <mergeCells count="20">
    <mergeCell ref="H10:M10"/>
    <mergeCell ref="A1:M1"/>
    <mergeCell ref="H5:M5"/>
    <mergeCell ref="H6:M6"/>
    <mergeCell ref="H7:M7"/>
    <mergeCell ref="H8:M8"/>
    <mergeCell ref="B17:D17"/>
    <mergeCell ref="E17:F17"/>
    <mergeCell ref="I17:K17"/>
    <mergeCell ref="L17:M17"/>
    <mergeCell ref="A11:B11"/>
    <mergeCell ref="H11:M13"/>
    <mergeCell ref="A12:B12"/>
    <mergeCell ref="A13:B13"/>
    <mergeCell ref="B23:D23"/>
    <mergeCell ref="E23:F23"/>
    <mergeCell ref="B31:D31"/>
    <mergeCell ref="E31:F31"/>
    <mergeCell ref="J31:L31"/>
    <mergeCell ref="J23:L23"/>
  </mergeCells>
  <pageMargins left="0.51181102362204722" right="0.51181102362204722" top="0.35433070866141736" bottom="1.1417322834645669" header="0.31496062992125984" footer="0.31496062992125984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025F5-4750-49DC-983A-83BDCCE66C17}">
  <dimension ref="A1:M37"/>
  <sheetViews>
    <sheetView showGridLines="0" topLeftCell="A11" zoomScale="87" zoomScaleNormal="77" workbookViewId="0">
      <selection activeCell="A15" sqref="A15"/>
    </sheetView>
  </sheetViews>
  <sheetFormatPr baseColWidth="10" defaultColWidth="11.42578125" defaultRowHeight="14.25"/>
  <cols>
    <col min="1" max="1" width="9.5703125" style="1" customWidth="1"/>
    <col min="2" max="2" width="21.85546875" style="1" customWidth="1"/>
    <col min="3" max="3" width="4.28515625" style="42" customWidth="1"/>
    <col min="4" max="4" width="21.85546875" style="1" customWidth="1"/>
    <col min="5" max="6" width="4.7109375" style="1" customWidth="1"/>
    <col min="7" max="7" width="5.28515625" style="1" customWidth="1"/>
    <col min="8" max="8" width="9.5703125" style="1" customWidth="1"/>
    <col min="9" max="9" width="21.85546875" style="1" customWidth="1"/>
    <col min="10" max="10" width="4.28515625" style="1" customWidth="1"/>
    <col min="11" max="11" width="21.85546875" style="1" customWidth="1"/>
    <col min="12" max="13" width="4.7109375" style="1" customWidth="1"/>
    <col min="14" max="16384" width="11.42578125" style="1"/>
  </cols>
  <sheetData>
    <row r="1" spans="1:13" ht="21.75" customHeigh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2" customFormat="1" ht="16.5" customHeight="1">
      <c r="A2" s="2" t="s">
        <v>20</v>
      </c>
      <c r="C2" s="3"/>
    </row>
    <row r="3" spans="1:13" s="2" customFormat="1" ht="16.5" customHeight="1">
      <c r="C3" s="3"/>
    </row>
    <row r="4" spans="1:13" s="2" customFormat="1" ht="16.5" customHeight="1">
      <c r="C4" s="3"/>
    </row>
    <row r="5" spans="1:13" s="2" customFormat="1" ht="16.5" customHeight="1">
      <c r="A5" s="4" t="s">
        <v>13</v>
      </c>
      <c r="B5" s="5" t="s">
        <v>22</v>
      </c>
      <c r="C5" s="3"/>
      <c r="D5" s="4" t="s">
        <v>9</v>
      </c>
      <c r="F5" s="6"/>
      <c r="G5" s="6"/>
      <c r="H5" s="60" t="s">
        <v>10</v>
      </c>
      <c r="I5" s="60"/>
      <c r="J5" s="60"/>
      <c r="K5" s="60"/>
      <c r="L5" s="60"/>
      <c r="M5" s="60"/>
    </row>
    <row r="6" spans="1:13" s="2" customFormat="1" ht="16.5" customHeight="1">
      <c r="A6" s="4" t="s">
        <v>14</v>
      </c>
      <c r="B6" s="5" t="s">
        <v>17</v>
      </c>
      <c r="C6" s="3"/>
      <c r="D6" s="49"/>
      <c r="E6" s="7"/>
      <c r="H6" s="56"/>
      <c r="I6" s="56"/>
      <c r="J6" s="56"/>
      <c r="K6" s="56"/>
      <c r="L6" s="56"/>
      <c r="M6" s="56"/>
    </row>
    <row r="7" spans="1:13" s="2" customFormat="1" ht="16.5" customHeight="1">
      <c r="A7" s="4" t="s">
        <v>15</v>
      </c>
      <c r="B7" s="5" t="s">
        <v>18</v>
      </c>
      <c r="C7" s="3"/>
      <c r="H7" s="60" t="s">
        <v>11</v>
      </c>
      <c r="I7" s="60"/>
      <c r="J7" s="60"/>
      <c r="K7" s="60"/>
      <c r="L7" s="60"/>
      <c r="M7" s="60"/>
    </row>
    <row r="8" spans="1:13" s="2" customFormat="1" ht="16.5" customHeight="1">
      <c r="C8" s="3"/>
      <c r="H8" s="56"/>
      <c r="I8" s="56"/>
      <c r="J8" s="56"/>
      <c r="K8" s="56"/>
      <c r="L8" s="56"/>
      <c r="M8" s="56"/>
    </row>
    <row r="9" spans="1:13" s="2" customFormat="1" ht="16.5" customHeight="1">
      <c r="C9" s="3"/>
      <c r="H9" s="8"/>
      <c r="I9" s="9"/>
      <c r="J9" s="9"/>
      <c r="K9" s="9"/>
      <c r="L9" s="9"/>
      <c r="M9" s="9"/>
    </row>
    <row r="10" spans="1:13" s="2" customFormat="1" ht="16.5" customHeight="1">
      <c r="A10" s="50" t="s">
        <v>7</v>
      </c>
      <c r="B10" s="11"/>
      <c r="C10" s="3"/>
      <c r="D10" s="4" t="s">
        <v>6</v>
      </c>
      <c r="H10" s="58" t="s">
        <v>12</v>
      </c>
      <c r="I10" s="58"/>
      <c r="J10" s="58"/>
      <c r="K10" s="58"/>
      <c r="L10" s="58"/>
      <c r="M10" s="58"/>
    </row>
    <row r="11" spans="1:13" s="2" customFormat="1" ht="16.5" customHeight="1">
      <c r="A11" s="56"/>
      <c r="B11" s="56"/>
      <c r="C11" s="3"/>
      <c r="D11" s="46">
        <v>0.41666666666666669</v>
      </c>
      <c r="H11" s="57"/>
      <c r="I11" s="57"/>
      <c r="J11" s="57"/>
      <c r="K11" s="57"/>
      <c r="L11" s="57"/>
      <c r="M11" s="57"/>
    </row>
    <row r="12" spans="1:13" s="2" customFormat="1" ht="16.5" customHeight="1">
      <c r="A12" s="58" t="s">
        <v>8</v>
      </c>
      <c r="B12" s="58"/>
      <c r="C12" s="3"/>
      <c r="H12" s="57"/>
      <c r="I12" s="57"/>
      <c r="J12" s="57"/>
      <c r="K12" s="57"/>
      <c r="L12" s="57"/>
      <c r="M12" s="57"/>
    </row>
    <row r="13" spans="1:13" s="2" customFormat="1" ht="16.5" customHeight="1">
      <c r="A13" s="56"/>
      <c r="B13" s="56"/>
      <c r="C13" s="3"/>
      <c r="H13" s="57"/>
      <c r="I13" s="57"/>
      <c r="J13" s="57"/>
      <c r="K13" s="57"/>
      <c r="L13" s="57"/>
      <c r="M13" s="57"/>
    </row>
    <row r="14" spans="1:13" s="2" customFormat="1">
      <c r="A14" s="13"/>
      <c r="B14" s="3"/>
      <c r="C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2" customFormat="1" ht="13.9" customHeight="1">
      <c r="A15" s="14" t="s">
        <v>16</v>
      </c>
      <c r="C15" s="3"/>
    </row>
    <row r="16" spans="1:13" s="2" customFormat="1" ht="7.5" customHeight="1">
      <c r="C16" s="3"/>
    </row>
    <row r="17" spans="1:13" s="2" customFormat="1" ht="13.9" customHeight="1">
      <c r="A17" s="15" t="s">
        <v>5</v>
      </c>
      <c r="B17" s="51" t="s">
        <v>0</v>
      </c>
      <c r="C17" s="52"/>
      <c r="D17" s="53"/>
      <c r="E17" s="51" t="s">
        <v>2</v>
      </c>
      <c r="F17" s="53"/>
      <c r="G17" s="48"/>
      <c r="H17" s="50" t="s">
        <v>5</v>
      </c>
      <c r="I17" s="51" t="s">
        <v>3</v>
      </c>
      <c r="J17" s="52"/>
      <c r="K17" s="53"/>
      <c r="L17" s="54" t="s">
        <v>2</v>
      </c>
      <c r="M17" s="54"/>
    </row>
    <row r="18" spans="1:13" s="2" customFormat="1" ht="13.9" customHeight="1">
      <c r="A18" s="17">
        <f>$D$11</f>
        <v>0.41666666666666669</v>
      </c>
      <c r="B18" s="44" t="str">
        <f>CONCATENATE(B5," ",1)</f>
        <v>A 1</v>
      </c>
      <c r="C18" s="18" t="s">
        <v>1</v>
      </c>
      <c r="D18" s="19" t="str">
        <f>CONCATENATE(B6," ",1)</f>
        <v>B 1</v>
      </c>
      <c r="E18" s="20"/>
      <c r="F18" s="21"/>
      <c r="G18" s="22"/>
      <c r="H18" s="17">
        <f>$D$11</f>
        <v>0.41666666666666669</v>
      </c>
      <c r="I18" s="44" t="str">
        <f>CONCATENATE(B7," ",1)</f>
        <v>C 1</v>
      </c>
      <c r="J18" s="18" t="s">
        <v>1</v>
      </c>
      <c r="K18" s="19" t="str">
        <f>CONCATENATE(B5," ",2)</f>
        <v>A 2</v>
      </c>
      <c r="L18" s="20"/>
      <c r="M18" s="21"/>
    </row>
    <row r="19" spans="1:13" s="2" customFormat="1" ht="13.9" customHeight="1">
      <c r="A19" s="47">
        <f>$D$11+"00:09"</f>
        <v>0.42291666666666666</v>
      </c>
      <c r="B19" s="45" t="str">
        <f>CONCATENATE(B6," ",1)</f>
        <v>B 1</v>
      </c>
      <c r="C19" s="23" t="s">
        <v>1</v>
      </c>
      <c r="D19" s="24" t="str">
        <f>CONCATENATE(B7," ",1)</f>
        <v>C 1</v>
      </c>
      <c r="E19" s="25"/>
      <c r="F19" s="25"/>
      <c r="G19" s="22"/>
      <c r="H19" s="47">
        <f>$D$11+"00:09"</f>
        <v>0.42291666666666666</v>
      </c>
      <c r="I19" s="45" t="str">
        <f>CONCATENATE(B5," ",1)</f>
        <v>A 1</v>
      </c>
      <c r="J19" s="23" t="s">
        <v>1</v>
      </c>
      <c r="K19" s="24" t="str">
        <f>CONCATENATE(B6," ",2)</f>
        <v>B 2</v>
      </c>
      <c r="L19" s="25"/>
      <c r="M19" s="25"/>
    </row>
    <row r="20" spans="1:13" s="2" customFormat="1" ht="13.9" customHeight="1">
      <c r="A20" s="17">
        <f>$D$11+"00:18"</f>
        <v>0.4291666666666667</v>
      </c>
      <c r="B20" s="44" t="str">
        <f>CONCATENATE(B6," ",2)</f>
        <v>B 2</v>
      </c>
      <c r="C20" s="26" t="s">
        <v>1</v>
      </c>
      <c r="D20" s="19" t="str">
        <f>CONCATENATE(B5," ",2)</f>
        <v>A 2</v>
      </c>
      <c r="E20" s="21"/>
      <c r="F20" s="21"/>
      <c r="G20" s="22"/>
      <c r="H20" s="17">
        <f>$D$11+"00:18"</f>
        <v>0.4291666666666667</v>
      </c>
      <c r="I20" s="44" t="str">
        <f>CONCATENATE(B6," ",1)</f>
        <v>B 1</v>
      </c>
      <c r="J20" s="26" t="s">
        <v>1</v>
      </c>
      <c r="K20" s="19" t="str">
        <f>CONCATENATE(B7," ",2)</f>
        <v>C 2</v>
      </c>
      <c r="L20" s="21"/>
      <c r="M20" s="21"/>
    </row>
    <row r="21" spans="1:13" s="2" customFormat="1" ht="13.9" customHeight="1">
      <c r="A21" s="47">
        <f>$D$11+"00:27"</f>
        <v>0.43541666666666667</v>
      </c>
      <c r="B21" s="45" t="str">
        <f>CONCATENATE(B7," ",2)</f>
        <v>C 2</v>
      </c>
      <c r="C21" s="27" t="s">
        <v>1</v>
      </c>
      <c r="D21" s="24" t="str">
        <f>CONCATENATE(B5," ",1)</f>
        <v>A 1</v>
      </c>
      <c r="E21" s="25"/>
      <c r="F21" s="25"/>
      <c r="G21" s="22"/>
      <c r="H21" s="47">
        <f>$D$11+"00:27"</f>
        <v>0.43541666666666667</v>
      </c>
      <c r="I21" s="45" t="str">
        <f>CONCATENATE(B6," ",2)</f>
        <v>B 2</v>
      </c>
      <c r="J21" s="27" t="s">
        <v>1</v>
      </c>
      <c r="K21" s="24" t="str">
        <f>CONCATENATE(B7," ",1)</f>
        <v>C 1</v>
      </c>
      <c r="L21" s="25"/>
      <c r="M21" s="25"/>
    </row>
    <row r="22" spans="1:13" s="2" customFormat="1" ht="13.9" customHeight="1">
      <c r="A22" s="31"/>
      <c r="B22" s="28"/>
      <c r="C22" s="29"/>
      <c r="D22" s="28"/>
      <c r="E22" s="28"/>
      <c r="F22" s="28"/>
      <c r="G22" s="22"/>
      <c r="H22" s="22"/>
      <c r="I22" s="30"/>
      <c r="J22" s="28"/>
      <c r="K22" s="28"/>
      <c r="L22" s="28"/>
      <c r="M22" s="28"/>
    </row>
    <row r="23" spans="1:13" s="2" customFormat="1" ht="13.9" customHeight="1">
      <c r="A23" s="15" t="s">
        <v>5</v>
      </c>
      <c r="B23" s="51" t="s">
        <v>4</v>
      </c>
      <c r="C23" s="52"/>
      <c r="D23" s="53"/>
      <c r="E23" s="54" t="s">
        <v>2</v>
      </c>
      <c r="F23" s="54"/>
      <c r="G23" s="22"/>
      <c r="H23" s="22"/>
      <c r="I23" s="32"/>
      <c r="J23" s="55"/>
      <c r="K23" s="55"/>
      <c r="L23" s="55"/>
      <c r="M23" s="48"/>
    </row>
    <row r="24" spans="1:13" s="2" customFormat="1" ht="13.9" customHeight="1">
      <c r="A24" s="17">
        <f>$D$11</f>
        <v>0.41666666666666669</v>
      </c>
      <c r="B24" s="44" t="str">
        <f>CONCATENATE(B7," ",2)</f>
        <v>C 2</v>
      </c>
      <c r="C24" s="18" t="s">
        <v>1</v>
      </c>
      <c r="D24" s="19" t="str">
        <f>CONCATENATE(B6," ",2)</f>
        <v>B 2</v>
      </c>
      <c r="E24" s="20"/>
      <c r="F24" s="21"/>
      <c r="G24" s="22"/>
      <c r="H24" s="22"/>
      <c r="I24" s="33"/>
      <c r="J24" s="34"/>
      <c r="K24" s="22"/>
      <c r="L24" s="34"/>
      <c r="M24" s="22"/>
    </row>
    <row r="25" spans="1:13" s="2" customFormat="1" ht="13.9" customHeight="1">
      <c r="A25" s="47">
        <f>$D$11+"00:09"</f>
        <v>0.42291666666666666</v>
      </c>
      <c r="B25" s="45" t="str">
        <f>CONCATENATE(B5," ",2)</f>
        <v>A 2</v>
      </c>
      <c r="C25" s="23" t="s">
        <v>1</v>
      </c>
      <c r="D25" s="24" t="str">
        <f>CONCATENATE(B7," ",2)</f>
        <v>C 2</v>
      </c>
      <c r="E25" s="25"/>
      <c r="F25" s="25"/>
      <c r="G25" s="22"/>
      <c r="H25" s="22"/>
      <c r="I25" s="33"/>
      <c r="J25" s="34"/>
      <c r="K25" s="22"/>
      <c r="L25" s="34"/>
      <c r="M25" s="22"/>
    </row>
    <row r="26" spans="1:13" s="2" customFormat="1" ht="13.9" customHeight="1">
      <c r="A26" s="17">
        <f>$D$11+"00:18"</f>
        <v>0.4291666666666667</v>
      </c>
      <c r="B26" s="44" t="str">
        <f>CONCATENATE(B7," ",1)</f>
        <v>C 1</v>
      </c>
      <c r="C26" s="26" t="s">
        <v>1</v>
      </c>
      <c r="D26" s="19" t="str">
        <f>CONCATENATE(B5," ",1)</f>
        <v>A 1</v>
      </c>
      <c r="E26" s="21"/>
      <c r="F26" s="21"/>
      <c r="G26" s="22"/>
      <c r="H26" s="22"/>
      <c r="I26" s="33"/>
      <c r="J26" s="34"/>
      <c r="K26" s="22"/>
      <c r="L26" s="34"/>
      <c r="M26" s="22"/>
    </row>
    <row r="27" spans="1:13" s="2" customFormat="1" ht="13.9" customHeight="1">
      <c r="A27" s="47">
        <f>$D$11+"00:27"</f>
        <v>0.43541666666666667</v>
      </c>
      <c r="B27" s="45" t="str">
        <f>CONCATENATE(B5," ",2)</f>
        <v>A 2</v>
      </c>
      <c r="C27" s="27" t="s">
        <v>1</v>
      </c>
      <c r="D27" s="24" t="str">
        <f>CONCATENATE(B6," ",1)</f>
        <v>B 1</v>
      </c>
      <c r="E27" s="25"/>
      <c r="F27" s="25"/>
      <c r="G27" s="22"/>
      <c r="H27" s="22"/>
      <c r="I27" s="33"/>
      <c r="J27" s="34"/>
      <c r="K27" s="22"/>
      <c r="L27" s="34"/>
      <c r="M27" s="22"/>
    </row>
    <row r="28" spans="1:13" s="2" customFormat="1" ht="13.9" customHeight="1">
      <c r="A28" s="31"/>
      <c r="B28" s="28"/>
      <c r="C28" s="29"/>
      <c r="D28" s="28"/>
      <c r="E28" s="28"/>
      <c r="F28" s="28"/>
      <c r="G28" s="35"/>
      <c r="H28" s="35"/>
      <c r="I28" s="36"/>
      <c r="J28" s="28"/>
      <c r="K28" s="28"/>
      <c r="L28" s="28"/>
      <c r="M28" s="28"/>
    </row>
    <row r="29" spans="1:13" s="2" customFormat="1" ht="13.9" customHeight="1">
      <c r="A29" s="37" t="s">
        <v>23</v>
      </c>
      <c r="B29" s="38"/>
      <c r="C29" s="29"/>
      <c r="D29" s="28"/>
      <c r="E29" s="28"/>
      <c r="F29" s="28"/>
      <c r="G29" s="35"/>
      <c r="H29" s="35"/>
      <c r="J29" s="28"/>
      <c r="K29" s="28"/>
      <c r="L29" s="28"/>
      <c r="M29" s="28"/>
    </row>
    <row r="30" spans="1:13" s="2" customFormat="1" ht="7.5" customHeight="1">
      <c r="A30" s="31"/>
      <c r="B30" s="31"/>
      <c r="C30" s="29"/>
      <c r="D30" s="28"/>
      <c r="E30" s="28"/>
      <c r="F30" s="28"/>
      <c r="G30" s="35"/>
      <c r="H30" s="35"/>
      <c r="J30" s="34"/>
      <c r="K30" s="34"/>
      <c r="L30" s="34"/>
      <c r="M30" s="34"/>
    </row>
    <row r="31" spans="1:13" s="2" customFormat="1" ht="13.9" customHeight="1">
      <c r="A31" s="15" t="s">
        <v>5</v>
      </c>
      <c r="B31" s="51" t="s">
        <v>0</v>
      </c>
      <c r="C31" s="52"/>
      <c r="D31" s="53"/>
      <c r="E31" s="54" t="s">
        <v>2</v>
      </c>
      <c r="F31" s="54"/>
      <c r="G31" s="35"/>
      <c r="H31" s="35"/>
      <c r="J31" s="55"/>
      <c r="K31" s="55"/>
      <c r="L31" s="55"/>
      <c r="M31" s="48"/>
    </row>
    <row r="32" spans="1:13" s="2" customFormat="1" ht="13.9" customHeight="1">
      <c r="A32" s="17">
        <f>$D$11+"00:40"</f>
        <v>0.44444444444444448</v>
      </c>
      <c r="B32" s="44" t="str">
        <f>B5</f>
        <v>A</v>
      </c>
      <c r="C32" s="18" t="s">
        <v>1</v>
      </c>
      <c r="D32" s="39" t="str">
        <f>B6</f>
        <v>B</v>
      </c>
      <c r="E32" s="21"/>
      <c r="F32" s="21"/>
      <c r="G32" s="35">
        <f t="shared" ref="G32:G34" si="0">IF(E32&gt;F32,2)+IF(E32&lt;F32,0)+IF(E32=F32,1)</f>
        <v>1</v>
      </c>
      <c r="H32" s="35"/>
      <c r="I32" s="40"/>
      <c r="J32" s="34"/>
      <c r="K32" s="22"/>
      <c r="L32" s="34"/>
      <c r="M32" s="22"/>
    </row>
    <row r="33" spans="1:13" s="2" customFormat="1" ht="13.9" customHeight="1">
      <c r="A33" s="47">
        <f>$D$11+"00:53"</f>
        <v>0.45347222222222222</v>
      </c>
      <c r="B33" s="45" t="str">
        <f>B5</f>
        <v>A</v>
      </c>
      <c r="C33" s="27" t="s">
        <v>1</v>
      </c>
      <c r="D33" s="41" t="str">
        <f>B7</f>
        <v>C</v>
      </c>
      <c r="E33" s="25"/>
      <c r="F33" s="25"/>
      <c r="G33" s="35">
        <f t="shared" si="0"/>
        <v>1</v>
      </c>
      <c r="H33" s="35"/>
      <c r="J33" s="34"/>
      <c r="K33" s="22"/>
      <c r="L33" s="34"/>
      <c r="M33" s="22"/>
    </row>
    <row r="34" spans="1:13" s="2" customFormat="1" ht="13.9" customHeight="1">
      <c r="A34" s="17">
        <f>$D$11+"01:06"</f>
        <v>0.46250000000000002</v>
      </c>
      <c r="B34" s="44" t="str">
        <f>B6</f>
        <v>B</v>
      </c>
      <c r="C34" s="18" t="s">
        <v>1</v>
      </c>
      <c r="D34" s="39" t="str">
        <f>B7</f>
        <v>C</v>
      </c>
      <c r="E34" s="21"/>
      <c r="F34" s="21"/>
      <c r="G34" s="35">
        <f t="shared" si="0"/>
        <v>1</v>
      </c>
      <c r="H34" s="35"/>
      <c r="I34" s="40"/>
      <c r="J34" s="34"/>
      <c r="K34" s="22"/>
      <c r="L34" s="34"/>
      <c r="M34" s="22"/>
    </row>
    <row r="35" spans="1:13" s="2" customFormat="1" ht="13.9" customHeight="1">
      <c r="A35" s="47">
        <f>$D$11+"01:19"</f>
        <v>0.47152777777777777</v>
      </c>
      <c r="B35" s="45" t="str">
        <f>B6</f>
        <v>B</v>
      </c>
      <c r="C35" s="27" t="s">
        <v>1</v>
      </c>
      <c r="D35" s="41" t="str">
        <f>B5</f>
        <v>A</v>
      </c>
      <c r="E35" s="25"/>
      <c r="F35" s="25"/>
      <c r="G35" s="35">
        <f t="shared" ref="G35:G37" si="1">IF(E35&gt;F35,2)+IF(E35&lt;F35,0)+IF(E35=F35,1)</f>
        <v>1</v>
      </c>
      <c r="H35" s="35"/>
      <c r="I35" s="40"/>
      <c r="J35" s="34"/>
      <c r="K35" s="22"/>
      <c r="L35" s="34"/>
      <c r="M35" s="22"/>
    </row>
    <row r="36" spans="1:13" s="2" customFormat="1" ht="13.9" customHeight="1">
      <c r="A36" s="17">
        <f>$D$11+"01:32"</f>
        <v>0.48055555555555557</v>
      </c>
      <c r="B36" s="44" t="str">
        <f>B7</f>
        <v>C</v>
      </c>
      <c r="C36" s="18" t="s">
        <v>1</v>
      </c>
      <c r="D36" s="39" t="str">
        <f>B5</f>
        <v>A</v>
      </c>
      <c r="E36" s="21"/>
      <c r="F36" s="21"/>
      <c r="G36" s="35">
        <f t="shared" si="1"/>
        <v>1</v>
      </c>
      <c r="H36" s="35"/>
      <c r="I36" s="40"/>
      <c r="J36" s="34"/>
      <c r="K36" s="22"/>
      <c r="L36" s="34"/>
      <c r="M36" s="22"/>
    </row>
    <row r="37" spans="1:13" s="2" customFormat="1" ht="13.9" customHeight="1">
      <c r="A37" s="47">
        <f>$D$11+"01:45"</f>
        <v>0.48958333333333337</v>
      </c>
      <c r="B37" s="45" t="str">
        <f>B7</f>
        <v>C</v>
      </c>
      <c r="C37" s="27" t="s">
        <v>1</v>
      </c>
      <c r="D37" s="41" t="str">
        <f>B6</f>
        <v>B</v>
      </c>
      <c r="E37" s="25"/>
      <c r="F37" s="25"/>
      <c r="G37" s="35">
        <f t="shared" si="1"/>
        <v>1</v>
      </c>
      <c r="H37" s="35"/>
      <c r="I37" s="40"/>
      <c r="J37" s="34"/>
      <c r="K37" s="22"/>
      <c r="L37" s="34"/>
      <c r="M37" s="22"/>
    </row>
  </sheetData>
  <sheetProtection selectLockedCells="1"/>
  <mergeCells count="20">
    <mergeCell ref="H10:M10"/>
    <mergeCell ref="A1:M1"/>
    <mergeCell ref="H5:M5"/>
    <mergeCell ref="H6:M6"/>
    <mergeCell ref="H7:M7"/>
    <mergeCell ref="H8:M8"/>
    <mergeCell ref="A11:B11"/>
    <mergeCell ref="H11:M13"/>
    <mergeCell ref="A12:B12"/>
    <mergeCell ref="A13:B13"/>
    <mergeCell ref="B17:D17"/>
    <mergeCell ref="E17:F17"/>
    <mergeCell ref="I17:K17"/>
    <mergeCell ref="L17:M17"/>
    <mergeCell ref="B23:D23"/>
    <mergeCell ref="E23:F23"/>
    <mergeCell ref="J23:L23"/>
    <mergeCell ref="B31:D31"/>
    <mergeCell ref="E31:F31"/>
    <mergeCell ref="J31:L31"/>
  </mergeCells>
  <pageMargins left="0.51181102362204722" right="0.51181102362204722" top="0.35433070866141736" bottom="1.1417322834645669" header="0.31496062992125984" footer="0.31496062992125984"/>
  <pageSetup paperSize="9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431B2ECB8E094AA8AFE18C709E88FD" ma:contentTypeVersion="13" ma:contentTypeDescription="Ein neues Dokument erstellen." ma:contentTypeScope="" ma:versionID="18a328184beccbbb8d710fa04431340a">
  <xsd:schema xmlns:xsd="http://www.w3.org/2001/XMLSchema" xmlns:xs="http://www.w3.org/2001/XMLSchema" xmlns:p="http://schemas.microsoft.com/office/2006/metadata/properties" xmlns:ns2="307490ce-ad68-4867-b287-7d8644c65532" xmlns:ns3="bb7e19c0-fbf9-4134-99ca-4d7b3866348f" targetNamespace="http://schemas.microsoft.com/office/2006/metadata/properties" ma:root="true" ma:fieldsID="7cdc906d0704fe2db6dea3bf525802f1" ns2:_="" ns3:_="">
    <xsd:import namespace="307490ce-ad68-4867-b287-7d8644c65532"/>
    <xsd:import namespace="bb7e19c0-fbf9-4134-99ca-4d7b386634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490ce-ad68-4867-b287-7d8644c655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e19c0-fbf9-4134-99ca-4d7b3866348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b7e19c0-fbf9-4134-99ca-4d7b3866348f">
      <UserInfo>
        <DisplayName/>
        <AccountId xsi:nil="true"/>
        <AccountType/>
      </UserInfo>
    </SharedWithUsers>
    <MediaLengthInSeconds xmlns="307490ce-ad68-4867-b287-7d8644c655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B19A4D-3653-4DB9-9B00-020B52246A97}"/>
</file>

<file path=customXml/itemProps2.xml><?xml version="1.0" encoding="utf-8"?>
<ds:datastoreItem xmlns:ds="http://schemas.openxmlformats.org/officeDocument/2006/customXml" ds:itemID="{9205A39D-220F-4AA1-BCC1-178A7C36EADD}">
  <ds:schemaRefs>
    <ds:schemaRef ds:uri="bb7e19c0-fbf9-4134-99ca-4d7b3866348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07490ce-ad68-4867-b287-7d8644c6553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B39952-E72D-4F87-8CD8-926FA923B0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</vt:lpstr>
      <vt:lpstr>Tabelle MB (2)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2021-03-04T06:05:07Z</cp:lastPrinted>
  <dcterms:created xsi:type="dcterms:W3CDTF">2018-03-12T10:05:49Z</dcterms:created>
  <dcterms:modified xsi:type="dcterms:W3CDTF">2021-08-19T10:02:27Z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0x0101007A431B2ECB8E094AA8AFE18C709E88FD</vt:lpwstr>
  </property>
  <property fmtid="{D5CDD505-2E9C-101B-9397-08002B2CF9AE}" pid="3" name="Order">
    <vt:r8>15019800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